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Buhalterija\BUHALTERIJA 1\švietimui\"/>
    </mc:Choice>
  </mc:AlternateContent>
  <bookViews>
    <workbookView xWindow="240" yWindow="30" windowWidth="20115" windowHeight="8010" activeTab="1"/>
  </bookViews>
  <sheets>
    <sheet name="2017" sheetId="4" r:id="rId1"/>
    <sheet name="2018" sheetId="5" r:id="rId2"/>
    <sheet name="Lapas2" sheetId="2" r:id="rId3"/>
    <sheet name="Lapas3" sheetId="3" r:id="rId4"/>
  </sheets>
  <calcPr calcId="162913"/>
</workbook>
</file>

<file path=xl/calcChain.xml><?xml version="1.0" encoding="utf-8"?>
<calcChain xmlns="http://schemas.openxmlformats.org/spreadsheetml/2006/main">
  <c r="L11" i="5" l="1"/>
  <c r="M50" i="5" l="1"/>
  <c r="L50" i="5"/>
  <c r="M49" i="5"/>
  <c r="L49" i="5"/>
  <c r="M48" i="5"/>
  <c r="L48" i="5"/>
  <c r="K47" i="5"/>
  <c r="J47" i="5"/>
  <c r="I47" i="5"/>
  <c r="H47" i="5"/>
  <c r="G47" i="5"/>
  <c r="F47" i="5"/>
  <c r="E47" i="5"/>
  <c r="D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K33" i="5"/>
  <c r="J33" i="5"/>
  <c r="I33" i="5"/>
  <c r="H33" i="5"/>
  <c r="G33" i="5"/>
  <c r="F33" i="5"/>
  <c r="E33" i="5"/>
  <c r="D33" i="5"/>
  <c r="L33" i="5" s="1"/>
  <c r="M32" i="5"/>
  <c r="L32" i="5"/>
  <c r="M31" i="5"/>
  <c r="L31" i="5"/>
  <c r="M30" i="5"/>
  <c r="L30" i="5"/>
  <c r="K29" i="5"/>
  <c r="J29" i="5"/>
  <c r="I29" i="5"/>
  <c r="H29" i="5"/>
  <c r="G29" i="5"/>
  <c r="F29" i="5"/>
  <c r="E29" i="5"/>
  <c r="M29" i="5" s="1"/>
  <c r="D29" i="5"/>
  <c r="L29" i="5" s="1"/>
  <c r="M28" i="5"/>
  <c r="L28" i="5"/>
  <c r="M27" i="5"/>
  <c r="L27" i="5"/>
  <c r="M26" i="5"/>
  <c r="L26" i="5"/>
  <c r="M25" i="5"/>
  <c r="L25" i="5"/>
  <c r="K24" i="5"/>
  <c r="J24" i="5"/>
  <c r="I24" i="5"/>
  <c r="H24" i="5"/>
  <c r="G24" i="5"/>
  <c r="F24" i="5"/>
  <c r="E24" i="5"/>
  <c r="M24" i="5" s="1"/>
  <c r="D24" i="5"/>
  <c r="L24" i="5" s="1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K12" i="5"/>
  <c r="I12" i="5"/>
  <c r="G12" i="5"/>
  <c r="G11" i="5" s="1"/>
  <c r="E12" i="5"/>
  <c r="L12" i="5"/>
  <c r="H11" i="4"/>
  <c r="K11" i="5" l="1"/>
  <c r="I11" i="5"/>
  <c r="M47" i="5"/>
  <c r="M12" i="5"/>
  <c r="M33" i="5"/>
  <c r="E11" i="5"/>
  <c r="L47" i="5"/>
  <c r="W13" i="5"/>
  <c r="W14" i="5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5" i="4"/>
  <c r="I25" i="4"/>
  <c r="H26" i="4"/>
  <c r="I26" i="4"/>
  <c r="H27" i="4"/>
  <c r="I27" i="4"/>
  <c r="H28" i="4"/>
  <c r="I28" i="4"/>
  <c r="H29" i="4"/>
  <c r="H30" i="4"/>
  <c r="I30" i="4"/>
  <c r="H31" i="4"/>
  <c r="I31" i="4"/>
  <c r="H32" i="4"/>
  <c r="I32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8" i="4"/>
  <c r="I48" i="4"/>
  <c r="H49" i="4"/>
  <c r="I49" i="4"/>
  <c r="H50" i="4"/>
  <c r="I50" i="4"/>
  <c r="G47" i="4"/>
  <c r="F47" i="4"/>
  <c r="E47" i="4"/>
  <c r="I47" i="4" s="1"/>
  <c r="D47" i="4"/>
  <c r="H47" i="4" s="1"/>
  <c r="G33" i="4"/>
  <c r="F33" i="4"/>
  <c r="E33" i="4"/>
  <c r="I33" i="4" s="1"/>
  <c r="D33" i="4"/>
  <c r="H33" i="4" s="1"/>
  <c r="G29" i="4"/>
  <c r="F29" i="4"/>
  <c r="E29" i="4"/>
  <c r="I29" i="4" s="1"/>
  <c r="D29" i="4"/>
  <c r="G24" i="4"/>
  <c r="F24" i="4"/>
  <c r="E24" i="4"/>
  <c r="I24" i="4" s="1"/>
  <c r="D24" i="4"/>
  <c r="H24" i="4" s="1"/>
  <c r="G12" i="4"/>
  <c r="G11" i="4" s="1"/>
  <c r="F12" i="4"/>
  <c r="E12" i="4"/>
  <c r="E11" i="4" s="1"/>
  <c r="D12" i="4"/>
  <c r="M11" i="5" l="1"/>
  <c r="I12" i="4"/>
  <c r="I11" i="4" s="1"/>
  <c r="H12" i="4"/>
  <c r="I52" i="4" l="1"/>
</calcChain>
</file>

<file path=xl/sharedStrings.xml><?xml version="1.0" encoding="utf-8"?>
<sst xmlns="http://schemas.openxmlformats.org/spreadsheetml/2006/main" count="161" uniqueCount="82">
  <si>
    <t>Eil. Nr.</t>
  </si>
  <si>
    <t xml:space="preserve">PREKĖS, PRIEMONĖS IR PASLAUGOS </t>
  </si>
  <si>
    <t>I Ketvirtis</t>
  </si>
  <si>
    <t>II Ketvirtis</t>
  </si>
  <si>
    <t>III Ketvirtis</t>
  </si>
  <si>
    <t>IV Ketvirtis</t>
  </si>
  <si>
    <t>Iš viso per metus</t>
  </si>
  <si>
    <t>Planuota lėšų</t>
  </si>
  <si>
    <t>Panaudota</t>
  </si>
  <si>
    <t xml:space="preserve"> lėšų</t>
  </si>
  <si>
    <t>Planuota lėšų ų</t>
  </si>
  <si>
    <t>Iš viso</t>
  </si>
  <si>
    <t>1.</t>
  </si>
  <si>
    <t>Prekės ir priemonės higienos normų reikalavimų vykdymui:</t>
  </si>
  <si>
    <t>1.1. elektros prekės.</t>
  </si>
  <si>
    <t>1.2. valymo, dezinfekavimo ir skalbimo priemonės.</t>
  </si>
  <si>
    <t>1.3.  inventorius vidaus patalpoms valyti (kibirai, grindų plovimo inventorius ir kt.).</t>
  </si>
  <si>
    <t>1.4. indai, stalo įrankiai ir kt.</t>
  </si>
  <si>
    <t>1.5. inventorius teritorijai prižiūrėti</t>
  </si>
  <si>
    <t>1.6. santechnikos prekės.</t>
  </si>
  <si>
    <t>1.7. būtinosios remonto prekės</t>
  </si>
  <si>
    <t>1.8. pirmosios pagalbos priemonės</t>
  </si>
  <si>
    <t>1.9. kitos būtinosios prekės ir priemonės</t>
  </si>
  <si>
    <t>2.</t>
  </si>
  <si>
    <t>Apranga, patalynė</t>
  </si>
  <si>
    <t>3.</t>
  </si>
  <si>
    <t>4.</t>
  </si>
  <si>
    <t>Ilgalaikio materialiojo turto einamasis remontas</t>
  </si>
  <si>
    <t>5.</t>
  </si>
  <si>
    <t xml:space="preserve">Ryšiai: </t>
  </si>
  <si>
    <t>5.1. ryšių paslaugos</t>
  </si>
  <si>
    <t>5.2. interneto paslaugos</t>
  </si>
  <si>
    <t>5.3. interneto svetainės priežiūra</t>
  </si>
  <si>
    <t>6.</t>
  </si>
  <si>
    <t>Kitos paslaugos:</t>
  </si>
  <si>
    <t>6.2. atliekų išvežimas</t>
  </si>
  <si>
    <t>6.3. kenkėjų kontrolė</t>
  </si>
  <si>
    <t>6.4. dažomųjų miltelių, kasečių keitimas, pildymas.</t>
  </si>
  <si>
    <t>6.5. gesintuvų patikra</t>
  </si>
  <si>
    <t>6.6. svarstyklių patikra</t>
  </si>
  <si>
    <t>6.7. varžų patikra</t>
  </si>
  <si>
    <t>6.8. termometrų patikra</t>
  </si>
  <si>
    <t>6.9. buhalterinių programų priežiūra</t>
  </si>
  <si>
    <t>6.10. kitos būtinosios paslaugos ir patikros</t>
  </si>
  <si>
    <t>7.</t>
  </si>
  <si>
    <t>8.</t>
  </si>
  <si>
    <t>Kanceliarinės  prekės</t>
  </si>
  <si>
    <t>9.</t>
  </si>
  <si>
    <t>10.</t>
  </si>
  <si>
    <t>Kvalifikacija:</t>
  </si>
  <si>
    <t>10.1.administracijos ir nepedagoginių darbuotojų mokymai</t>
  </si>
  <si>
    <t>10.2.pirmosios pagalbos ir higienos įgūdžių mokymai</t>
  </si>
  <si>
    <t>11.</t>
  </si>
  <si>
    <t>Komandiruotės:</t>
  </si>
  <si>
    <t>PAKEITIMAI:</t>
  </si>
  <si>
    <r>
      <t>1.10, 9 punktai</t>
    </r>
    <r>
      <rPr>
        <sz val="12"/>
        <color theme="1"/>
        <rFont val="Times New Roman"/>
        <family val="1"/>
        <charset val="186"/>
      </rPr>
      <t xml:space="preserve"> - Panevėžio miesto savivaldybės administracijos direktoriaus 2012 m. gruodžio 31 d. įsakymu</t>
    </r>
    <r>
      <rPr>
        <b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Nr. A-1052;</t>
    </r>
  </si>
  <si>
    <t xml:space="preserve">MOKESČIO, NUSTATYTO IKIMOKYKLINĖS  ĮSTAIGOS REIKMĖMS, </t>
  </si>
  <si>
    <t>LĖŠŲ PASKIRSTYMO, PANAUDOJIMO  IR ATSISKAITYMO UŽ JAS REKOMENDACIJOS</t>
  </si>
  <si>
    <r>
      <t xml:space="preserve">                                                   direktoriaus 2012 m. kovo 15 d. įsakymu</t>
    </r>
    <r>
      <rPr>
        <b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Nr.A-190</t>
    </r>
  </si>
  <si>
    <t xml:space="preserve">                                              Panevėžio miesto savivaldybės administracijos</t>
  </si>
  <si>
    <t xml:space="preserve">      PATVIRTINTA</t>
  </si>
  <si>
    <t>3.3. šiukšlių išvežimas</t>
  </si>
  <si>
    <t>1.10. baldai</t>
  </si>
  <si>
    <t>Spaudiniai, nesusiję su ugdymo procesu: blankai, kasos knygos, sandėlio knygos, darbo laiko apskaitos žiniaraščiai, valgiaraščiai ir kt.</t>
  </si>
  <si>
    <r>
      <t>Komunalinės paslaugos</t>
    </r>
    <r>
      <rPr>
        <b/>
        <sz val="11"/>
        <color rgb="FFFF0000"/>
        <rFont val="Times New Roman"/>
        <family val="1"/>
        <charset val="186"/>
      </rPr>
      <t xml:space="preserve">* </t>
    </r>
    <r>
      <rPr>
        <b/>
        <sz val="11"/>
        <color theme="1"/>
        <rFont val="Times New Roman"/>
        <family val="1"/>
        <charset val="186"/>
      </rPr>
      <t>:</t>
    </r>
  </si>
  <si>
    <r>
      <t>3.1. elektros energija</t>
    </r>
    <r>
      <rPr>
        <sz val="11"/>
        <color rgb="FFFF0000"/>
        <rFont val="Times New Roman"/>
        <family val="1"/>
        <charset val="186"/>
      </rPr>
      <t>*</t>
    </r>
  </si>
  <si>
    <r>
      <t>3.2. geriamasis vanduo, nuotekos</t>
    </r>
    <r>
      <rPr>
        <sz val="11"/>
        <color rgb="FFFF0000"/>
        <rFont val="Times New Roman"/>
        <family val="1"/>
        <charset val="186"/>
      </rPr>
      <t>*</t>
    </r>
  </si>
  <si>
    <r>
      <t>6.1. gamtinės dujos</t>
    </r>
    <r>
      <rPr>
        <sz val="11"/>
        <color rgb="FFFF0000"/>
        <rFont val="Times New Roman"/>
        <family val="1"/>
        <charset val="186"/>
      </rPr>
      <t>*</t>
    </r>
  </si>
  <si>
    <r>
      <t xml:space="preserve">Ugdymo priemonės: žaislai, žaidimai, konstruktoriai, stalo, lauko žaidimai </t>
    </r>
    <r>
      <rPr>
        <b/>
        <sz val="11"/>
        <color rgb="FFFF0000"/>
        <rFont val="Times New Roman"/>
        <family val="1"/>
        <charset val="186"/>
      </rPr>
      <t>ir įrenginiai</t>
    </r>
    <r>
      <rPr>
        <b/>
        <sz val="11"/>
        <color theme="1"/>
        <rFont val="Times New Roman"/>
        <family val="1"/>
        <charset val="186"/>
      </rPr>
      <t xml:space="preserve"> įvairioms kompetencijoms ugdyti</t>
    </r>
  </si>
  <si>
    <r>
      <t xml:space="preserve">* </t>
    </r>
    <r>
      <rPr>
        <sz val="12"/>
        <color rgb="FFFF0000"/>
        <rFont val="Times New Roman"/>
        <family val="1"/>
        <charset val="186"/>
      </rPr>
      <t xml:space="preserve">Ne mažiau kaip 50 procentų patirtų išlaidų už komunalines paslaugas (elektros energiją, geriamąjį vandenį, nuotekas ir gamtines dujas) padengia ikimokyklinė  įstaiga - </t>
    </r>
    <r>
      <rPr>
        <sz val="12"/>
        <color theme="1"/>
        <rFont val="Times New Roman"/>
        <family val="1"/>
        <charset val="186"/>
      </rPr>
      <t/>
    </r>
  </si>
  <si>
    <t>Panevėžio miesto savivaldybės administracijos direktoriaus 2013 m. vasario 19 d. įsakymu Nr. A-136.</t>
  </si>
  <si>
    <t>Vyriausioji buhalterė</t>
  </si>
  <si>
    <t>Panevėžio lopšelis-darželis "Nykštukas"</t>
  </si>
  <si>
    <t>skirtumas</t>
  </si>
  <si>
    <t>2017   metai</t>
  </si>
  <si>
    <t>I, II, III Ketvirtis</t>
  </si>
  <si>
    <t>2016 m. spec.lėšų likutis - 974,78 Eur.</t>
  </si>
  <si>
    <t>Planuota  lėšų</t>
  </si>
  <si>
    <t>2017 m. įstaigos reikmėms (0,43 Eur)planuota     9700    Eur.</t>
  </si>
  <si>
    <t>materialiojo turto einamasis remontas</t>
  </si>
  <si>
    <t>Lopšelio-darželio tarybai</t>
  </si>
  <si>
    <t>2019  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</si>
</sst>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3" fillId="0" borderId="0" xfId="0" applyFont="1" applyAlignment="1"/>
    <xf numFmtId="2" fontId="0" fillId="0" borderId="0" xfId="0" applyNumberFormat="1"/>
    <xf numFmtId="0" fontId="7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7" fillId="3" borderId="7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2" fontId="6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2" fontId="6" fillId="4" borderId="7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top" wrapText="1"/>
    </xf>
    <xf numFmtId="0" fontId="12" fillId="0" borderId="0" xfId="0" applyFont="1" applyBorder="1"/>
    <xf numFmtId="2" fontId="7" fillId="0" borderId="3" xfId="0" applyNumberFormat="1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B1" workbookViewId="0">
      <selection activeCell="L63" sqref="L63"/>
    </sheetView>
  </sheetViews>
  <sheetFormatPr defaultRowHeight="15" x14ac:dyDescent="0.25"/>
  <cols>
    <col min="1" max="1" width="0.85546875" hidden="1" customWidth="1"/>
    <col min="2" max="2" width="3.7109375" customWidth="1"/>
    <col min="3" max="3" width="35.85546875" customWidth="1"/>
    <col min="4" max="4" width="17.140625" customWidth="1"/>
    <col min="5" max="5" width="16" customWidth="1"/>
    <col min="6" max="6" width="13.42578125" customWidth="1"/>
    <col min="7" max="7" width="12.85546875" customWidth="1"/>
    <col min="8" max="8" width="14.28515625" customWidth="1"/>
    <col min="9" max="9" width="13.28515625" customWidth="1"/>
  </cols>
  <sheetData>
    <row r="1" spans="1:19" ht="15" customHeight="1" x14ac:dyDescent="0.25">
      <c r="F1" s="46"/>
      <c r="G1" s="46"/>
      <c r="H1" s="46"/>
    </row>
    <row r="2" spans="1:19" ht="15" customHeight="1" x14ac:dyDescent="0.25">
      <c r="F2" s="46"/>
      <c r="G2" s="46"/>
      <c r="H2" s="46"/>
    </row>
    <row r="3" spans="1:19" ht="15.75" x14ac:dyDescent="0.25">
      <c r="C3" s="24" t="s">
        <v>72</v>
      </c>
      <c r="F3" s="46"/>
      <c r="G3" s="46"/>
      <c r="H3" s="46"/>
    </row>
    <row r="4" spans="1:19" ht="15.75" customHeight="1" x14ac:dyDescent="0.25">
      <c r="A4" s="47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9" ht="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6"/>
      <c r="M5" s="6"/>
      <c r="N5" s="6"/>
      <c r="O5" s="6"/>
      <c r="P5" s="6"/>
    </row>
    <row r="6" spans="1:19" ht="33.75" customHeight="1" thickBot="1" x14ac:dyDescent="0.3">
      <c r="A6" s="48" t="s">
        <v>57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6"/>
      <c r="M6" s="6"/>
      <c r="N6" s="6"/>
      <c r="O6" s="6"/>
      <c r="P6" s="6"/>
    </row>
    <row r="7" spans="1:19" ht="15.75" customHeight="1" thickBot="1" x14ac:dyDescent="0.3">
      <c r="B7" s="39" t="s">
        <v>0</v>
      </c>
      <c r="C7" s="2"/>
      <c r="D7" s="42" t="s">
        <v>74</v>
      </c>
      <c r="E7" s="43"/>
      <c r="F7" s="43"/>
      <c r="G7" s="43"/>
      <c r="H7" s="43"/>
      <c r="I7" s="44"/>
    </row>
    <row r="8" spans="1:19" ht="21" customHeight="1" thickBot="1" x14ac:dyDescent="0.3">
      <c r="B8" s="40"/>
      <c r="C8" s="45" t="s">
        <v>1</v>
      </c>
      <c r="D8" s="51" t="s">
        <v>75</v>
      </c>
      <c r="E8" s="53"/>
      <c r="F8" s="51" t="s">
        <v>5</v>
      </c>
      <c r="G8" s="52"/>
      <c r="H8" s="51" t="s">
        <v>6</v>
      </c>
      <c r="I8" s="52"/>
    </row>
    <row r="9" spans="1:19" ht="15" customHeight="1" x14ac:dyDescent="0.25">
      <c r="B9" s="40"/>
      <c r="C9" s="45"/>
      <c r="D9" s="49" t="s">
        <v>77</v>
      </c>
      <c r="E9" s="49" t="s">
        <v>8</v>
      </c>
      <c r="F9" s="49" t="s">
        <v>77</v>
      </c>
      <c r="G9" s="8" t="s">
        <v>8</v>
      </c>
      <c r="H9" s="49" t="s">
        <v>77</v>
      </c>
      <c r="I9" s="8" t="s">
        <v>8</v>
      </c>
    </row>
    <row r="10" spans="1:19" ht="15.75" thickBot="1" x14ac:dyDescent="0.3">
      <c r="B10" s="41"/>
      <c r="C10" s="9"/>
      <c r="D10" s="50"/>
      <c r="E10" s="50"/>
      <c r="F10" s="50"/>
      <c r="G10" s="10" t="s">
        <v>9</v>
      </c>
      <c r="H10" s="50"/>
      <c r="I10" s="10" t="s">
        <v>9</v>
      </c>
    </row>
    <row r="11" spans="1:19" ht="16.5" thickBot="1" x14ac:dyDescent="0.3">
      <c r="B11" s="3"/>
      <c r="C11" s="11" t="s">
        <v>11</v>
      </c>
      <c r="D11" s="27">
        <v>8674.7800000000007</v>
      </c>
      <c r="E11" s="27">
        <f>E12+E24+E29+E33+E44+E45+E46+E47+E50+E28+E23</f>
        <v>6471.56</v>
      </c>
      <c r="F11" s="27">
        <v>2000</v>
      </c>
      <c r="G11" s="27">
        <f t="shared" ref="G11:I11" si="0">G12+G24+G29+G33+G44+G45+G46+G47+G50+G28+G23</f>
        <v>2733.91</v>
      </c>
      <c r="H11" s="27">
        <f>D11+F11</f>
        <v>10674.78</v>
      </c>
      <c r="I11" s="27">
        <f t="shared" si="0"/>
        <v>9205.4699999999975</v>
      </c>
    </row>
    <row r="12" spans="1:19" ht="36" customHeight="1" thickBot="1" x14ac:dyDescent="0.3">
      <c r="B12" s="3" t="s">
        <v>12</v>
      </c>
      <c r="C12" s="12" t="s">
        <v>13</v>
      </c>
      <c r="D12" s="13">
        <f>D13+D14+D15+D16+D17+D18+D19+D20+D21+D22</f>
        <v>0</v>
      </c>
      <c r="E12" s="13">
        <f t="shared" ref="E12:G12" si="1">E13+E14+E15+E16+E17+E18+E19+E20+E21+E22</f>
        <v>2537.8599999999997</v>
      </c>
      <c r="F12" s="13">
        <f t="shared" si="1"/>
        <v>0</v>
      </c>
      <c r="G12" s="13">
        <f t="shared" si="1"/>
        <v>1249.02</v>
      </c>
      <c r="H12" s="13">
        <f>D12+F12</f>
        <v>0</v>
      </c>
      <c r="I12" s="13">
        <f>E12+G12</f>
        <v>3786.8799999999997</v>
      </c>
    </row>
    <row r="13" spans="1:19" ht="16.5" customHeight="1" thickBot="1" x14ac:dyDescent="0.3">
      <c r="B13" s="3"/>
      <c r="C13" s="14" t="s">
        <v>14</v>
      </c>
      <c r="D13" s="15"/>
      <c r="E13" s="15">
        <v>123.88</v>
      </c>
      <c r="F13" s="15"/>
      <c r="G13" s="15">
        <v>386.95</v>
      </c>
      <c r="H13" s="13">
        <f t="shared" ref="H13:H50" si="2">D13+F13</f>
        <v>0</v>
      </c>
      <c r="I13" s="13">
        <f t="shared" ref="I13:I50" si="3">E13+G13</f>
        <v>510.83</v>
      </c>
      <c r="O13" s="7"/>
      <c r="S13" s="7"/>
    </row>
    <row r="14" spans="1:19" ht="16.5" customHeight="1" thickBot="1" x14ac:dyDescent="0.3">
      <c r="B14" s="3"/>
      <c r="C14" s="14" t="s">
        <v>15</v>
      </c>
      <c r="D14" s="15"/>
      <c r="E14" s="15">
        <v>597.34</v>
      </c>
      <c r="F14" s="15"/>
      <c r="G14" s="15">
        <v>237.96</v>
      </c>
      <c r="H14" s="13">
        <f t="shared" si="2"/>
        <v>0</v>
      </c>
      <c r="I14" s="13">
        <f t="shared" si="3"/>
        <v>835.30000000000007</v>
      </c>
      <c r="O14" s="7"/>
      <c r="S14" s="7"/>
    </row>
    <row r="15" spans="1:19" ht="34.5" customHeight="1" thickBot="1" x14ac:dyDescent="0.3">
      <c r="B15" s="3"/>
      <c r="C15" s="14" t="s">
        <v>16</v>
      </c>
      <c r="D15" s="15"/>
      <c r="E15" s="15">
        <v>119.75</v>
      </c>
      <c r="F15" s="15"/>
      <c r="G15" s="15">
        <v>51.31</v>
      </c>
      <c r="H15" s="13">
        <f t="shared" si="2"/>
        <v>0</v>
      </c>
      <c r="I15" s="13">
        <f t="shared" si="3"/>
        <v>171.06</v>
      </c>
    </row>
    <row r="16" spans="1:19" ht="16.5" customHeight="1" thickBot="1" x14ac:dyDescent="0.3">
      <c r="B16" s="3"/>
      <c r="C16" s="14" t="s">
        <v>17</v>
      </c>
      <c r="D16" s="15"/>
      <c r="E16" s="15">
        <v>231.74</v>
      </c>
      <c r="F16" s="15"/>
      <c r="G16" s="15">
        <v>190.59</v>
      </c>
      <c r="H16" s="13">
        <f t="shared" si="2"/>
        <v>0</v>
      </c>
      <c r="I16" s="13">
        <f t="shared" si="3"/>
        <v>422.33000000000004</v>
      </c>
    </row>
    <row r="17" spans="2:9" ht="16.5" customHeight="1" thickBot="1" x14ac:dyDescent="0.3">
      <c r="B17" s="3"/>
      <c r="C17" s="14" t="s">
        <v>18</v>
      </c>
      <c r="D17" s="15"/>
      <c r="E17" s="15">
        <v>216.62</v>
      </c>
      <c r="F17" s="15"/>
      <c r="G17" s="15"/>
      <c r="H17" s="13">
        <f t="shared" si="2"/>
        <v>0</v>
      </c>
      <c r="I17" s="13">
        <f t="shared" si="3"/>
        <v>216.62</v>
      </c>
    </row>
    <row r="18" spans="2:9" ht="16.5" customHeight="1" thickBot="1" x14ac:dyDescent="0.3">
      <c r="B18" s="3"/>
      <c r="C18" s="14" t="s">
        <v>19</v>
      </c>
      <c r="D18" s="15"/>
      <c r="E18" s="15">
        <v>22.76</v>
      </c>
      <c r="F18" s="15"/>
      <c r="G18" s="15">
        <v>136.05000000000001</v>
      </c>
      <c r="H18" s="13">
        <f t="shared" si="2"/>
        <v>0</v>
      </c>
      <c r="I18" s="13">
        <f t="shared" si="3"/>
        <v>158.81</v>
      </c>
    </row>
    <row r="19" spans="2:9" ht="16.5" customHeight="1" thickBot="1" x14ac:dyDescent="0.3">
      <c r="B19" s="3"/>
      <c r="C19" s="14" t="s">
        <v>20</v>
      </c>
      <c r="D19" s="15"/>
      <c r="E19" s="15">
        <v>388.21</v>
      </c>
      <c r="F19" s="15"/>
      <c r="G19" s="15">
        <v>144.84</v>
      </c>
      <c r="H19" s="13">
        <f t="shared" si="2"/>
        <v>0</v>
      </c>
      <c r="I19" s="13">
        <f t="shared" si="3"/>
        <v>533.04999999999995</v>
      </c>
    </row>
    <row r="20" spans="2:9" ht="16.5" customHeight="1" thickBot="1" x14ac:dyDescent="0.3">
      <c r="B20" s="3"/>
      <c r="C20" s="14" t="s">
        <v>21</v>
      </c>
      <c r="D20" s="15"/>
      <c r="E20" s="15">
        <v>48.85</v>
      </c>
      <c r="F20" s="15"/>
      <c r="G20" s="15"/>
      <c r="H20" s="13">
        <f t="shared" si="2"/>
        <v>0</v>
      </c>
      <c r="I20" s="13">
        <f t="shared" si="3"/>
        <v>48.85</v>
      </c>
    </row>
    <row r="21" spans="2:9" ht="16.5" customHeight="1" thickBot="1" x14ac:dyDescent="0.3">
      <c r="B21" s="3"/>
      <c r="C21" s="14" t="s">
        <v>22</v>
      </c>
      <c r="D21" s="15"/>
      <c r="E21" s="15">
        <v>203.73</v>
      </c>
      <c r="F21" s="15"/>
      <c r="G21" s="15">
        <v>101.32</v>
      </c>
      <c r="H21" s="13">
        <f t="shared" si="2"/>
        <v>0</v>
      </c>
      <c r="I21" s="13">
        <f t="shared" si="3"/>
        <v>305.04999999999995</v>
      </c>
    </row>
    <row r="22" spans="2:9" ht="16.5" customHeight="1" thickBot="1" x14ac:dyDescent="0.3">
      <c r="B22" s="3"/>
      <c r="C22" s="17" t="s">
        <v>62</v>
      </c>
      <c r="D22" s="15"/>
      <c r="E22" s="15">
        <v>584.98</v>
      </c>
      <c r="F22" s="15"/>
      <c r="G22" s="15"/>
      <c r="H22" s="13">
        <f t="shared" si="2"/>
        <v>0</v>
      </c>
      <c r="I22" s="13">
        <f t="shared" si="3"/>
        <v>584.98</v>
      </c>
    </row>
    <row r="23" spans="2:9" ht="16.5" customHeight="1" thickBot="1" x14ac:dyDescent="0.3">
      <c r="B23" s="3" t="s">
        <v>23</v>
      </c>
      <c r="C23" s="12" t="s">
        <v>24</v>
      </c>
      <c r="D23" s="18"/>
      <c r="E23" s="18">
        <v>110</v>
      </c>
      <c r="F23" s="18"/>
      <c r="G23" s="18"/>
      <c r="H23" s="13">
        <f t="shared" si="2"/>
        <v>0</v>
      </c>
      <c r="I23" s="13">
        <f t="shared" si="3"/>
        <v>110</v>
      </c>
    </row>
    <row r="24" spans="2:9" ht="16.5" customHeight="1" thickBot="1" x14ac:dyDescent="0.3">
      <c r="B24" s="3" t="s">
        <v>25</v>
      </c>
      <c r="C24" s="12" t="s">
        <v>64</v>
      </c>
      <c r="D24" s="13">
        <f>D25+D26+D27</f>
        <v>0</v>
      </c>
      <c r="E24" s="13">
        <f t="shared" ref="E24:G24" si="4">E25+E26+E27</f>
        <v>1991.8</v>
      </c>
      <c r="F24" s="13">
        <f t="shared" si="4"/>
        <v>0</v>
      </c>
      <c r="G24" s="13">
        <f t="shared" si="4"/>
        <v>708.2</v>
      </c>
      <c r="H24" s="13">
        <f t="shared" si="2"/>
        <v>0</v>
      </c>
      <c r="I24" s="13">
        <f t="shared" si="3"/>
        <v>2700</v>
      </c>
    </row>
    <row r="25" spans="2:9" ht="16.5" customHeight="1" thickBot="1" x14ac:dyDescent="0.3">
      <c r="B25" s="3"/>
      <c r="C25" s="14" t="s">
        <v>65</v>
      </c>
      <c r="D25" s="15"/>
      <c r="E25" s="15">
        <v>818.31</v>
      </c>
      <c r="F25" s="15"/>
      <c r="G25" s="15">
        <v>256.73</v>
      </c>
      <c r="H25" s="13">
        <f t="shared" si="2"/>
        <v>0</v>
      </c>
      <c r="I25" s="13">
        <f t="shared" si="3"/>
        <v>1075.04</v>
      </c>
    </row>
    <row r="26" spans="2:9" ht="16.5" customHeight="1" thickBot="1" x14ac:dyDescent="0.3">
      <c r="B26" s="3"/>
      <c r="C26" s="14" t="s">
        <v>66</v>
      </c>
      <c r="D26" s="15"/>
      <c r="E26" s="15">
        <v>736.5</v>
      </c>
      <c r="F26" s="15"/>
      <c r="G26" s="15">
        <v>451.47</v>
      </c>
      <c r="H26" s="13">
        <f t="shared" si="2"/>
        <v>0</v>
      </c>
      <c r="I26" s="13">
        <f t="shared" si="3"/>
        <v>1187.97</v>
      </c>
    </row>
    <row r="27" spans="2:9" ht="16.5" customHeight="1" thickBot="1" x14ac:dyDescent="0.3">
      <c r="B27" s="3"/>
      <c r="C27" s="14" t="s">
        <v>61</v>
      </c>
      <c r="D27" s="15"/>
      <c r="E27" s="15">
        <v>436.99</v>
      </c>
      <c r="F27" s="15"/>
      <c r="G27" s="15"/>
      <c r="H27" s="13">
        <f t="shared" si="2"/>
        <v>0</v>
      </c>
      <c r="I27" s="13">
        <f t="shared" si="3"/>
        <v>436.99</v>
      </c>
    </row>
    <row r="28" spans="2:9" ht="35.25" customHeight="1" thickBot="1" x14ac:dyDescent="0.3">
      <c r="B28" s="3" t="s">
        <v>26</v>
      </c>
      <c r="C28" s="19" t="s">
        <v>27</v>
      </c>
      <c r="D28" s="20"/>
      <c r="E28" s="20">
        <v>411.66</v>
      </c>
      <c r="F28" s="20"/>
      <c r="G28" s="20">
        <v>243.48</v>
      </c>
      <c r="H28" s="13">
        <f t="shared" si="2"/>
        <v>0</v>
      </c>
      <c r="I28" s="13">
        <f t="shared" si="3"/>
        <v>655.14</v>
      </c>
    </row>
    <row r="29" spans="2:9" ht="16.5" customHeight="1" thickBot="1" x14ac:dyDescent="0.3">
      <c r="B29" s="3" t="s">
        <v>28</v>
      </c>
      <c r="C29" s="12" t="s">
        <v>29</v>
      </c>
      <c r="D29" s="13">
        <f>D30+D31+D32</f>
        <v>0</v>
      </c>
      <c r="E29" s="13">
        <f t="shared" ref="E29:G29" si="5">E30+E31+E32</f>
        <v>335</v>
      </c>
      <c r="F29" s="13">
        <f t="shared" si="5"/>
        <v>0</v>
      </c>
      <c r="G29" s="13">
        <f t="shared" si="5"/>
        <v>0</v>
      </c>
      <c r="H29" s="13">
        <f t="shared" si="2"/>
        <v>0</v>
      </c>
      <c r="I29" s="13">
        <f t="shared" si="3"/>
        <v>335</v>
      </c>
    </row>
    <row r="30" spans="2:9" ht="16.5" customHeight="1" thickBot="1" x14ac:dyDescent="0.3">
      <c r="B30" s="3"/>
      <c r="C30" s="14" t="s">
        <v>30</v>
      </c>
      <c r="D30" s="15"/>
      <c r="E30" s="15">
        <v>258.42</v>
      </c>
      <c r="F30" s="15"/>
      <c r="G30" s="15"/>
      <c r="H30" s="13">
        <f t="shared" si="2"/>
        <v>0</v>
      </c>
      <c r="I30" s="13">
        <f t="shared" si="3"/>
        <v>258.42</v>
      </c>
    </row>
    <row r="31" spans="2:9" ht="16.5" customHeight="1" thickBot="1" x14ac:dyDescent="0.3">
      <c r="B31" s="3"/>
      <c r="C31" s="14" t="s">
        <v>31</v>
      </c>
      <c r="D31" s="15"/>
      <c r="E31" s="15">
        <v>76.58</v>
      </c>
      <c r="F31" s="15"/>
      <c r="G31" s="15"/>
      <c r="H31" s="13">
        <f t="shared" si="2"/>
        <v>0</v>
      </c>
      <c r="I31" s="13">
        <f t="shared" si="3"/>
        <v>76.58</v>
      </c>
    </row>
    <row r="32" spans="2:9" ht="16.5" customHeight="1" thickBot="1" x14ac:dyDescent="0.3">
      <c r="B32" s="3"/>
      <c r="C32" s="14" t="s">
        <v>32</v>
      </c>
      <c r="D32" s="15"/>
      <c r="E32" s="15"/>
      <c r="F32" s="15"/>
      <c r="G32" s="15"/>
      <c r="H32" s="13">
        <f t="shared" si="2"/>
        <v>0</v>
      </c>
      <c r="I32" s="13">
        <f t="shared" si="3"/>
        <v>0</v>
      </c>
    </row>
    <row r="33" spans="2:9" ht="16.5" customHeight="1" thickBot="1" x14ac:dyDescent="0.3">
      <c r="B33" s="3" t="s">
        <v>33</v>
      </c>
      <c r="C33" s="12" t="s">
        <v>34</v>
      </c>
      <c r="D33" s="13">
        <f>D34+D35+D36+D37+D38+D39+D40+D41+D42+D43</f>
        <v>0</v>
      </c>
      <c r="E33" s="13">
        <f t="shared" ref="E33:G33" si="6">E34+E35+E36+E37+E38+E39+E40+E41+E42+E43</f>
        <v>632.76</v>
      </c>
      <c r="F33" s="13">
        <f t="shared" si="6"/>
        <v>0</v>
      </c>
      <c r="G33" s="13">
        <f t="shared" si="6"/>
        <v>206.69</v>
      </c>
      <c r="H33" s="13">
        <f t="shared" si="2"/>
        <v>0</v>
      </c>
      <c r="I33" s="13">
        <f t="shared" si="3"/>
        <v>839.45</v>
      </c>
    </row>
    <row r="34" spans="2:9" ht="16.5" customHeight="1" thickBot="1" x14ac:dyDescent="0.3">
      <c r="B34" s="3"/>
      <c r="C34" s="14" t="s">
        <v>67</v>
      </c>
      <c r="D34" s="15"/>
      <c r="E34" s="15"/>
      <c r="F34" s="15"/>
      <c r="G34" s="15"/>
      <c r="H34" s="13">
        <f t="shared" si="2"/>
        <v>0</v>
      </c>
      <c r="I34" s="13">
        <f t="shared" si="3"/>
        <v>0</v>
      </c>
    </row>
    <row r="35" spans="2:9" ht="16.5" customHeight="1" thickBot="1" x14ac:dyDescent="0.3">
      <c r="B35" s="3"/>
      <c r="C35" s="14" t="s">
        <v>35</v>
      </c>
      <c r="D35" s="15"/>
      <c r="E35" s="15">
        <v>145.97</v>
      </c>
      <c r="F35" s="15"/>
      <c r="G35" s="15">
        <v>52.29</v>
      </c>
      <c r="H35" s="13">
        <f t="shared" si="2"/>
        <v>0</v>
      </c>
      <c r="I35" s="13">
        <f t="shared" si="3"/>
        <v>198.26</v>
      </c>
    </row>
    <row r="36" spans="2:9" ht="16.5" customHeight="1" thickBot="1" x14ac:dyDescent="0.3">
      <c r="B36" s="3"/>
      <c r="C36" s="14" t="s">
        <v>36</v>
      </c>
      <c r="D36" s="15"/>
      <c r="E36" s="15">
        <v>47.79</v>
      </c>
      <c r="F36" s="15"/>
      <c r="G36" s="15">
        <v>15</v>
      </c>
      <c r="H36" s="13">
        <f t="shared" si="2"/>
        <v>0</v>
      </c>
      <c r="I36" s="13">
        <f t="shared" si="3"/>
        <v>62.79</v>
      </c>
    </row>
    <row r="37" spans="2:9" ht="16.5" customHeight="1" thickBot="1" x14ac:dyDescent="0.3">
      <c r="B37" s="3"/>
      <c r="C37" s="14" t="s">
        <v>37</v>
      </c>
      <c r="D37" s="15"/>
      <c r="E37" s="15">
        <v>141.57</v>
      </c>
      <c r="F37" s="15"/>
      <c r="G37" s="15">
        <v>29.04</v>
      </c>
      <c r="H37" s="13">
        <f t="shared" si="2"/>
        <v>0</v>
      </c>
      <c r="I37" s="13">
        <f t="shared" si="3"/>
        <v>170.60999999999999</v>
      </c>
    </row>
    <row r="38" spans="2:9" ht="16.5" customHeight="1" thickBot="1" x14ac:dyDescent="0.3">
      <c r="B38" s="3"/>
      <c r="C38" s="14" t="s">
        <v>38</v>
      </c>
      <c r="D38" s="15"/>
      <c r="E38" s="15">
        <v>9.59</v>
      </c>
      <c r="F38" s="15"/>
      <c r="G38" s="15"/>
      <c r="H38" s="13">
        <f t="shared" si="2"/>
        <v>0</v>
      </c>
      <c r="I38" s="13">
        <f t="shared" si="3"/>
        <v>9.59</v>
      </c>
    </row>
    <row r="39" spans="2:9" ht="16.5" customHeight="1" thickBot="1" x14ac:dyDescent="0.3">
      <c r="B39" s="3"/>
      <c r="C39" s="14" t="s">
        <v>39</v>
      </c>
      <c r="D39" s="15"/>
      <c r="E39" s="15">
        <v>58.69</v>
      </c>
      <c r="F39" s="15"/>
      <c r="G39" s="15"/>
      <c r="H39" s="13">
        <f t="shared" si="2"/>
        <v>0</v>
      </c>
      <c r="I39" s="13">
        <f t="shared" si="3"/>
        <v>58.69</v>
      </c>
    </row>
    <row r="40" spans="2:9" ht="16.5" customHeight="1" thickBot="1" x14ac:dyDescent="0.3">
      <c r="B40" s="3"/>
      <c r="C40" s="14" t="s">
        <v>40</v>
      </c>
      <c r="D40" s="15"/>
      <c r="E40" s="15">
        <v>14.87</v>
      </c>
      <c r="F40" s="15"/>
      <c r="G40" s="15"/>
      <c r="H40" s="13">
        <f t="shared" si="2"/>
        <v>0</v>
      </c>
      <c r="I40" s="13">
        <f t="shared" si="3"/>
        <v>14.87</v>
      </c>
    </row>
    <row r="41" spans="2:9" ht="16.5" customHeight="1" thickBot="1" x14ac:dyDescent="0.3">
      <c r="B41" s="3"/>
      <c r="C41" s="14" t="s">
        <v>41</v>
      </c>
      <c r="D41" s="15"/>
      <c r="E41" s="15"/>
      <c r="F41" s="15"/>
      <c r="G41" s="15"/>
      <c r="H41" s="13">
        <f t="shared" si="2"/>
        <v>0</v>
      </c>
      <c r="I41" s="13">
        <f t="shared" si="3"/>
        <v>0</v>
      </c>
    </row>
    <row r="42" spans="2:9" ht="16.5" customHeight="1" thickBot="1" x14ac:dyDescent="0.3">
      <c r="B42" s="3"/>
      <c r="C42" s="14" t="s">
        <v>42</v>
      </c>
      <c r="D42" s="15"/>
      <c r="E42" s="15">
        <v>120</v>
      </c>
      <c r="F42" s="15"/>
      <c r="G42" s="15">
        <v>45</v>
      </c>
      <c r="H42" s="13">
        <f t="shared" si="2"/>
        <v>0</v>
      </c>
      <c r="I42" s="13">
        <f t="shared" si="3"/>
        <v>165</v>
      </c>
    </row>
    <row r="43" spans="2:9" ht="16.5" customHeight="1" thickBot="1" x14ac:dyDescent="0.3">
      <c r="B43" s="3"/>
      <c r="C43" s="14" t="s">
        <v>43</v>
      </c>
      <c r="D43" s="15"/>
      <c r="E43" s="15">
        <v>94.28</v>
      </c>
      <c r="F43" s="15"/>
      <c r="G43" s="15">
        <v>65.36</v>
      </c>
      <c r="H43" s="13">
        <f t="shared" si="2"/>
        <v>0</v>
      </c>
      <c r="I43" s="13">
        <f t="shared" si="3"/>
        <v>159.63999999999999</v>
      </c>
    </row>
    <row r="44" spans="2:9" ht="43.5" customHeight="1" thickBot="1" x14ac:dyDescent="0.3">
      <c r="B44" s="3" t="s">
        <v>44</v>
      </c>
      <c r="C44" s="23" t="s">
        <v>63</v>
      </c>
      <c r="D44" s="13"/>
      <c r="E44" s="13"/>
      <c r="F44" s="13"/>
      <c r="G44" s="13">
        <v>36.71</v>
      </c>
      <c r="H44" s="13">
        <f t="shared" si="2"/>
        <v>0</v>
      </c>
      <c r="I44" s="13">
        <f t="shared" si="3"/>
        <v>36.71</v>
      </c>
    </row>
    <row r="45" spans="2:9" ht="16.5" customHeight="1" thickBot="1" x14ac:dyDescent="0.3">
      <c r="B45" s="3" t="s">
        <v>45</v>
      </c>
      <c r="C45" s="23" t="s">
        <v>46</v>
      </c>
      <c r="D45" s="13"/>
      <c r="E45" s="13">
        <v>253.52</v>
      </c>
      <c r="F45" s="13"/>
      <c r="G45" s="13">
        <v>289.81</v>
      </c>
      <c r="H45" s="13">
        <f t="shared" si="2"/>
        <v>0</v>
      </c>
      <c r="I45" s="13">
        <f t="shared" si="3"/>
        <v>543.33000000000004</v>
      </c>
    </row>
    <row r="46" spans="2:9" ht="60.75" customHeight="1" thickBot="1" x14ac:dyDescent="0.3">
      <c r="B46" s="3" t="s">
        <v>47</v>
      </c>
      <c r="C46" s="23" t="s">
        <v>68</v>
      </c>
      <c r="D46" s="13"/>
      <c r="E46" s="13"/>
      <c r="F46" s="13"/>
      <c r="G46" s="13"/>
      <c r="H46" s="13">
        <f t="shared" si="2"/>
        <v>0</v>
      </c>
      <c r="I46" s="13">
        <f t="shared" si="3"/>
        <v>0</v>
      </c>
    </row>
    <row r="47" spans="2:9" ht="16.5" customHeight="1" thickBot="1" x14ac:dyDescent="0.3">
      <c r="B47" s="3" t="s">
        <v>48</v>
      </c>
      <c r="C47" s="12" t="s">
        <v>49</v>
      </c>
      <c r="D47" s="22">
        <f>D48+D49</f>
        <v>0</v>
      </c>
      <c r="E47" s="22">
        <f t="shared" ref="E47:G47" si="7">E48+E49</f>
        <v>198.96</v>
      </c>
      <c r="F47" s="22">
        <f t="shared" si="7"/>
        <v>0</v>
      </c>
      <c r="G47" s="22">
        <f t="shared" si="7"/>
        <v>0</v>
      </c>
      <c r="H47" s="13">
        <f t="shared" si="2"/>
        <v>0</v>
      </c>
      <c r="I47" s="13">
        <f t="shared" si="3"/>
        <v>198.96</v>
      </c>
    </row>
    <row r="48" spans="2:9" ht="16.5" customHeight="1" thickBot="1" x14ac:dyDescent="0.3">
      <c r="B48" s="3"/>
      <c r="C48" s="14" t="s">
        <v>50</v>
      </c>
      <c r="D48" s="15"/>
      <c r="E48" s="15">
        <v>198.96</v>
      </c>
      <c r="F48" s="15"/>
      <c r="G48" s="15"/>
      <c r="H48" s="13">
        <f t="shared" si="2"/>
        <v>0</v>
      </c>
      <c r="I48" s="13">
        <f t="shared" si="3"/>
        <v>198.96</v>
      </c>
    </row>
    <row r="49" spans="2:12" ht="16.5" customHeight="1" thickBot="1" x14ac:dyDescent="0.3">
      <c r="B49" s="3"/>
      <c r="C49" s="14" t="s">
        <v>51</v>
      </c>
      <c r="D49" s="15"/>
      <c r="E49" s="15"/>
      <c r="F49" s="15"/>
      <c r="G49" s="15"/>
      <c r="H49" s="13">
        <f t="shared" si="2"/>
        <v>0</v>
      </c>
      <c r="I49" s="13">
        <f t="shared" si="3"/>
        <v>0</v>
      </c>
    </row>
    <row r="50" spans="2:12" ht="16.5" customHeight="1" thickBot="1" x14ac:dyDescent="0.3">
      <c r="B50" s="3" t="s">
        <v>52</v>
      </c>
      <c r="C50" s="12" t="s">
        <v>53</v>
      </c>
      <c r="D50" s="15"/>
      <c r="E50" s="15"/>
      <c r="F50" s="15"/>
      <c r="G50" s="15"/>
      <c r="H50" s="13">
        <f t="shared" si="2"/>
        <v>0</v>
      </c>
      <c r="I50" s="13">
        <f t="shared" si="3"/>
        <v>0</v>
      </c>
    </row>
    <row r="51" spans="2:12" x14ac:dyDescent="0.25">
      <c r="B51" s="4" t="s">
        <v>54</v>
      </c>
      <c r="E51" s="7"/>
    </row>
    <row r="52" spans="2:12" ht="15.75" x14ac:dyDescent="0.25">
      <c r="B52" s="5" t="s">
        <v>55</v>
      </c>
      <c r="H52" s="7"/>
      <c r="I52" s="7">
        <f>I12+I24+I29+I33+I44+I28+I45+I46+I47+I23</f>
        <v>9205.4699999999975</v>
      </c>
      <c r="L52" s="7"/>
    </row>
    <row r="53" spans="2:12" x14ac:dyDescent="0.25">
      <c r="B53" s="4"/>
    </row>
    <row r="54" spans="2:12" ht="15.75" x14ac:dyDescent="0.25">
      <c r="B54" s="4" t="s">
        <v>69</v>
      </c>
      <c r="L54" s="7"/>
    </row>
    <row r="55" spans="2:12" ht="15.75" x14ac:dyDescent="0.25">
      <c r="B55" s="1"/>
    </row>
    <row r="56" spans="2:12" x14ac:dyDescent="0.25">
      <c r="C56" t="s">
        <v>70</v>
      </c>
    </row>
    <row r="58" spans="2:12" x14ac:dyDescent="0.25">
      <c r="E58" t="s">
        <v>76</v>
      </c>
    </row>
    <row r="59" spans="2:12" x14ac:dyDescent="0.25">
      <c r="E59" s="25" t="s">
        <v>78</v>
      </c>
    </row>
    <row r="61" spans="2:12" x14ac:dyDescent="0.25">
      <c r="C61" s="26" t="s">
        <v>71</v>
      </c>
      <c r="D61" s="26"/>
      <c r="E61" s="26"/>
      <c r="F61" s="26"/>
      <c r="G61" s="26"/>
    </row>
    <row r="62" spans="2:12" x14ac:dyDescent="0.25">
      <c r="C62" s="26"/>
      <c r="D62" s="26"/>
      <c r="E62" s="26"/>
      <c r="F62" s="26"/>
      <c r="G62" s="26"/>
    </row>
  </sheetData>
  <mergeCells count="15">
    <mergeCell ref="B7:B10"/>
    <mergeCell ref="D7:I7"/>
    <mergeCell ref="C8:C9"/>
    <mergeCell ref="F1:H1"/>
    <mergeCell ref="F2:H2"/>
    <mergeCell ref="F3:H3"/>
    <mergeCell ref="A4:K5"/>
    <mergeCell ref="A6:K6"/>
    <mergeCell ref="E9:E10"/>
    <mergeCell ref="F8:G8"/>
    <mergeCell ref="H8:I8"/>
    <mergeCell ref="D9:D10"/>
    <mergeCell ref="F9:F10"/>
    <mergeCell ref="H9:H10"/>
    <mergeCell ref="D8:E8"/>
  </mergeCells>
  <pageMargins left="0.11811023622047245" right="0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B49" zoomScale="120" zoomScaleNormal="120" workbookViewId="0">
      <selection activeCell="M63" sqref="M63"/>
    </sheetView>
  </sheetViews>
  <sheetFormatPr defaultRowHeight="15" x14ac:dyDescent="0.25"/>
  <cols>
    <col min="1" max="1" width="0.85546875" hidden="1" customWidth="1"/>
    <col min="2" max="2" width="3.7109375" customWidth="1"/>
    <col min="3" max="3" width="35.85546875" customWidth="1"/>
    <col min="4" max="4" width="10.42578125" customWidth="1"/>
    <col min="5" max="5" width="9.28515625" customWidth="1"/>
    <col min="6" max="6" width="10.7109375" customWidth="1"/>
    <col min="7" max="7" width="8.140625" customWidth="1"/>
    <col min="8" max="8" width="11.140625" customWidth="1"/>
    <col min="9" max="9" width="10.28515625" customWidth="1"/>
    <col min="10" max="10" width="10.42578125" customWidth="1"/>
    <col min="11" max="11" width="10.5703125" customWidth="1"/>
    <col min="12" max="12" width="10.85546875" customWidth="1"/>
    <col min="13" max="13" width="10.140625" customWidth="1"/>
  </cols>
  <sheetData>
    <row r="1" spans="1:23" ht="15" customHeight="1" x14ac:dyDescent="0.25">
      <c r="C1" s="24" t="s">
        <v>80</v>
      </c>
      <c r="F1" s="46" t="s">
        <v>60</v>
      </c>
      <c r="G1" s="46"/>
      <c r="H1" s="46"/>
      <c r="I1" s="46"/>
      <c r="J1" s="46"/>
      <c r="K1" s="46"/>
      <c r="L1" s="46"/>
    </row>
    <row r="2" spans="1:23" ht="15" customHeight="1" x14ac:dyDescent="0.25">
      <c r="F2" s="46" t="s">
        <v>59</v>
      </c>
      <c r="G2" s="46"/>
      <c r="H2" s="46"/>
      <c r="I2" s="46"/>
      <c r="J2" s="46"/>
      <c r="K2" s="46"/>
      <c r="L2" s="46"/>
    </row>
    <row r="3" spans="1:23" ht="15.75" x14ac:dyDescent="0.25">
      <c r="C3" s="24" t="s">
        <v>72</v>
      </c>
      <c r="F3" s="46" t="s">
        <v>58</v>
      </c>
      <c r="G3" s="46"/>
      <c r="H3" s="46"/>
      <c r="I3" s="46"/>
      <c r="J3" s="46"/>
      <c r="K3" s="46"/>
      <c r="L3" s="46"/>
    </row>
    <row r="4" spans="1:23" ht="15.75" customHeight="1" x14ac:dyDescent="0.25">
      <c r="A4" s="47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3" ht="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"/>
      <c r="Q5" s="6"/>
      <c r="R5" s="6"/>
      <c r="S5" s="6"/>
      <c r="T5" s="6"/>
    </row>
    <row r="6" spans="1:23" ht="33.75" customHeight="1" thickBot="1" x14ac:dyDescent="0.3">
      <c r="A6" s="48" t="s">
        <v>57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6"/>
      <c r="Q6" s="6"/>
      <c r="R6" s="6"/>
      <c r="S6" s="6"/>
      <c r="T6" s="6"/>
    </row>
    <row r="7" spans="1:23" ht="15.75" customHeight="1" thickBot="1" x14ac:dyDescent="0.3">
      <c r="B7" s="39" t="s">
        <v>0</v>
      </c>
      <c r="C7" s="2"/>
      <c r="D7" s="42" t="s">
        <v>81</v>
      </c>
      <c r="E7" s="43"/>
      <c r="F7" s="43"/>
      <c r="G7" s="43"/>
      <c r="H7" s="43"/>
      <c r="I7" s="43"/>
      <c r="J7" s="43"/>
      <c r="K7" s="43"/>
      <c r="L7" s="43"/>
      <c r="M7" s="44"/>
      <c r="N7" s="30"/>
      <c r="O7" s="30"/>
    </row>
    <row r="8" spans="1:23" ht="21" customHeight="1" thickBot="1" x14ac:dyDescent="0.3">
      <c r="B8" s="40"/>
      <c r="C8" s="45" t="s">
        <v>1</v>
      </c>
      <c r="D8" s="51" t="s">
        <v>2</v>
      </c>
      <c r="E8" s="52"/>
      <c r="F8" s="51" t="s">
        <v>3</v>
      </c>
      <c r="G8" s="52"/>
      <c r="H8" s="51" t="s">
        <v>4</v>
      </c>
      <c r="I8" s="52"/>
      <c r="J8" s="51" t="s">
        <v>5</v>
      </c>
      <c r="K8" s="52"/>
      <c r="L8" s="51" t="s">
        <v>6</v>
      </c>
      <c r="M8" s="52"/>
      <c r="N8" s="30"/>
      <c r="O8" s="30"/>
    </row>
    <row r="9" spans="1:23" ht="15" customHeight="1" x14ac:dyDescent="0.25">
      <c r="B9" s="40"/>
      <c r="C9" s="45"/>
      <c r="D9" s="49" t="s">
        <v>7</v>
      </c>
      <c r="E9" s="8" t="s">
        <v>8</v>
      </c>
      <c r="F9" s="49" t="s">
        <v>7</v>
      </c>
      <c r="G9" s="8" t="s">
        <v>8</v>
      </c>
      <c r="H9" s="49" t="s">
        <v>7</v>
      </c>
      <c r="I9" s="8" t="s">
        <v>8</v>
      </c>
      <c r="J9" s="49" t="s">
        <v>10</v>
      </c>
      <c r="K9" s="8" t="s">
        <v>8</v>
      </c>
      <c r="L9" s="49" t="s">
        <v>7</v>
      </c>
      <c r="M9" s="28" t="s">
        <v>8</v>
      </c>
      <c r="N9" s="31"/>
      <c r="O9" s="30"/>
    </row>
    <row r="10" spans="1:23" ht="15.75" thickBot="1" x14ac:dyDescent="0.3">
      <c r="B10" s="41"/>
      <c r="C10" s="9"/>
      <c r="D10" s="50"/>
      <c r="E10" s="10" t="s">
        <v>9</v>
      </c>
      <c r="F10" s="50"/>
      <c r="G10" s="10" t="s">
        <v>9</v>
      </c>
      <c r="H10" s="50"/>
      <c r="I10" s="10" t="s">
        <v>9</v>
      </c>
      <c r="J10" s="50"/>
      <c r="K10" s="10" t="s">
        <v>9</v>
      </c>
      <c r="L10" s="50"/>
      <c r="M10" s="29" t="s">
        <v>9</v>
      </c>
      <c r="N10" s="30"/>
      <c r="O10" s="30"/>
    </row>
    <row r="11" spans="1:23" ht="16.5" thickBot="1" x14ac:dyDescent="0.3">
      <c r="B11" s="3"/>
      <c r="C11" s="11" t="s">
        <v>11</v>
      </c>
      <c r="D11" s="15">
        <v>3841.14</v>
      </c>
      <c r="E11" s="15">
        <f t="shared" ref="E11:M11" si="0">E12+E23+E24+E28+E29+E33+E44+E45+E46+E47+E50</f>
        <v>1877.4199999999998</v>
      </c>
      <c r="F11" s="15">
        <v>2700</v>
      </c>
      <c r="G11" s="15">
        <f t="shared" si="0"/>
        <v>2740.24</v>
      </c>
      <c r="H11" s="15">
        <v>2700</v>
      </c>
      <c r="I11" s="15">
        <f t="shared" si="0"/>
        <v>2337.17</v>
      </c>
      <c r="J11" s="15">
        <v>3700</v>
      </c>
      <c r="K11" s="15">
        <f t="shared" si="0"/>
        <v>4519.6099999999988</v>
      </c>
      <c r="L11" s="15">
        <f>J11+H11+F11+D11</f>
        <v>12941.14</v>
      </c>
      <c r="M11" s="33">
        <f t="shared" si="0"/>
        <v>11474.44</v>
      </c>
      <c r="N11" s="32"/>
      <c r="O11" s="30"/>
    </row>
    <row r="12" spans="1:23" ht="36" customHeight="1" thickBot="1" x14ac:dyDescent="0.3">
      <c r="B12" s="3" t="s">
        <v>12</v>
      </c>
      <c r="C12" s="12" t="s">
        <v>13</v>
      </c>
      <c r="D12" s="13"/>
      <c r="E12" s="13">
        <f t="shared" ref="E12:K12" si="1">E13+E14+E15+E16+E17+E18+E19+E20+E21+E22</f>
        <v>790.83000000000015</v>
      </c>
      <c r="F12" s="13"/>
      <c r="G12" s="13">
        <f>G13+G14+G15+G16+G17+G18+G19+G20+G21+G22</f>
        <v>1314.3399999999997</v>
      </c>
      <c r="H12" s="13"/>
      <c r="I12" s="13">
        <f t="shared" si="1"/>
        <v>385.13</v>
      </c>
      <c r="J12" s="13"/>
      <c r="K12" s="13">
        <f t="shared" si="1"/>
        <v>2172.12</v>
      </c>
      <c r="L12" s="13">
        <f>D12+F12+H12+J12</f>
        <v>0</v>
      </c>
      <c r="M12" s="34">
        <f>E12+G12+I12+K12</f>
        <v>4662.42</v>
      </c>
      <c r="N12" s="30"/>
      <c r="O12" s="30"/>
      <c r="W12" t="s">
        <v>73</v>
      </c>
    </row>
    <row r="13" spans="1:23" ht="16.5" customHeight="1" thickBot="1" x14ac:dyDescent="0.3">
      <c r="B13" s="3"/>
      <c r="C13" s="14" t="s">
        <v>14</v>
      </c>
      <c r="D13" s="15"/>
      <c r="E13" s="15">
        <v>27.98</v>
      </c>
      <c r="F13" s="15"/>
      <c r="G13" s="15">
        <v>43.75</v>
      </c>
      <c r="H13" s="15"/>
      <c r="I13" s="36">
        <v>5.15</v>
      </c>
      <c r="J13" s="15"/>
      <c r="K13" s="15">
        <v>23.13</v>
      </c>
      <c r="L13" s="16">
        <f t="shared" ref="L13:M50" si="2">D13+F13+H13+J13</f>
        <v>0</v>
      </c>
      <c r="M13" s="35">
        <f t="shared" si="2"/>
        <v>100.01</v>
      </c>
      <c r="N13" s="30"/>
      <c r="O13" s="30"/>
      <c r="S13" s="7"/>
      <c r="W13" s="7">
        <f>S13-U13</f>
        <v>0</v>
      </c>
    </row>
    <row r="14" spans="1:23" ht="16.5" customHeight="1" thickBot="1" x14ac:dyDescent="0.3">
      <c r="B14" s="3"/>
      <c r="C14" s="14" t="s">
        <v>15</v>
      </c>
      <c r="D14" s="15"/>
      <c r="E14" s="15">
        <v>290.17</v>
      </c>
      <c r="F14" s="15"/>
      <c r="G14" s="15">
        <v>278.14999999999998</v>
      </c>
      <c r="H14" s="15"/>
      <c r="I14" s="36">
        <v>194.54</v>
      </c>
      <c r="J14" s="15"/>
      <c r="K14" s="15">
        <v>376.66</v>
      </c>
      <c r="L14" s="16">
        <f t="shared" si="2"/>
        <v>0</v>
      </c>
      <c r="M14" s="16">
        <f t="shared" si="2"/>
        <v>1139.52</v>
      </c>
      <c r="S14" s="7"/>
      <c r="W14" s="7">
        <f>S14-U14</f>
        <v>0</v>
      </c>
    </row>
    <row r="15" spans="1:23" ht="34.5" customHeight="1" thickBot="1" x14ac:dyDescent="0.3">
      <c r="B15" s="3"/>
      <c r="C15" s="14" t="s">
        <v>16</v>
      </c>
      <c r="D15" s="15"/>
      <c r="E15" s="15">
        <v>64.12</v>
      </c>
      <c r="F15" s="15"/>
      <c r="G15" s="15">
        <v>18.8</v>
      </c>
      <c r="H15" s="15"/>
      <c r="I15" s="36">
        <v>69.83</v>
      </c>
      <c r="J15" s="15"/>
      <c r="K15" s="15">
        <v>235.25</v>
      </c>
      <c r="L15" s="16">
        <f t="shared" si="2"/>
        <v>0</v>
      </c>
      <c r="M15" s="16">
        <f t="shared" si="2"/>
        <v>388</v>
      </c>
    </row>
    <row r="16" spans="1:23" ht="16.5" customHeight="1" thickBot="1" x14ac:dyDescent="0.3">
      <c r="B16" s="3"/>
      <c r="C16" s="14" t="s">
        <v>17</v>
      </c>
      <c r="D16" s="15"/>
      <c r="E16" s="15">
        <v>115.36</v>
      </c>
      <c r="F16" s="15"/>
      <c r="G16" s="15">
        <v>91.41</v>
      </c>
      <c r="H16" s="15"/>
      <c r="I16" s="36"/>
      <c r="J16" s="15"/>
      <c r="K16" s="15">
        <v>254.68</v>
      </c>
      <c r="L16" s="16">
        <f t="shared" si="2"/>
        <v>0</v>
      </c>
      <c r="M16" s="16">
        <f t="shared" si="2"/>
        <v>461.45</v>
      </c>
    </row>
    <row r="17" spans="2:13" ht="16.5" customHeight="1" thickBot="1" x14ac:dyDescent="0.3">
      <c r="B17" s="3"/>
      <c r="C17" s="14" t="s">
        <v>18</v>
      </c>
      <c r="D17" s="15"/>
      <c r="E17" s="15"/>
      <c r="F17" s="15"/>
      <c r="G17" s="15">
        <v>35.270000000000003</v>
      </c>
      <c r="H17" s="15"/>
      <c r="I17" s="36"/>
      <c r="J17" s="15"/>
      <c r="K17" s="15">
        <v>50.27</v>
      </c>
      <c r="L17" s="16">
        <f t="shared" si="2"/>
        <v>0</v>
      </c>
      <c r="M17" s="16">
        <f t="shared" si="2"/>
        <v>85.54</v>
      </c>
    </row>
    <row r="18" spans="2:13" ht="16.5" customHeight="1" thickBot="1" x14ac:dyDescent="0.3">
      <c r="B18" s="3"/>
      <c r="C18" s="14" t="s">
        <v>19</v>
      </c>
      <c r="D18" s="15"/>
      <c r="E18" s="15">
        <v>58.88</v>
      </c>
      <c r="F18" s="15"/>
      <c r="G18" s="15">
        <v>112.18</v>
      </c>
      <c r="H18" s="15"/>
      <c r="I18" s="36">
        <v>32.119999999999997</v>
      </c>
      <c r="J18" s="15"/>
      <c r="K18" s="15">
        <v>218.46</v>
      </c>
      <c r="L18" s="16">
        <f t="shared" si="2"/>
        <v>0</v>
      </c>
      <c r="M18" s="16">
        <f t="shared" si="2"/>
        <v>421.64</v>
      </c>
    </row>
    <row r="19" spans="2:13" ht="16.5" customHeight="1" thickBot="1" x14ac:dyDescent="0.3">
      <c r="B19" s="3"/>
      <c r="C19" s="14" t="s">
        <v>20</v>
      </c>
      <c r="D19" s="15"/>
      <c r="E19" s="15">
        <v>132.85</v>
      </c>
      <c r="F19" s="15"/>
      <c r="G19" s="15">
        <v>289.32</v>
      </c>
      <c r="H19" s="15"/>
      <c r="I19" s="36">
        <v>83.49</v>
      </c>
      <c r="J19" s="15"/>
      <c r="K19" s="15">
        <v>828.49</v>
      </c>
      <c r="L19" s="16">
        <f t="shared" si="2"/>
        <v>0</v>
      </c>
      <c r="M19" s="16">
        <f t="shared" si="2"/>
        <v>1334.15</v>
      </c>
    </row>
    <row r="20" spans="2:13" ht="16.5" customHeight="1" thickBot="1" x14ac:dyDescent="0.3">
      <c r="B20" s="3"/>
      <c r="C20" s="14" t="s">
        <v>21</v>
      </c>
      <c r="D20" s="15"/>
      <c r="E20" s="15">
        <v>19.23</v>
      </c>
      <c r="F20" s="15"/>
      <c r="G20" s="15">
        <v>39.54</v>
      </c>
      <c r="H20" s="15"/>
      <c r="I20" s="36"/>
      <c r="J20" s="15"/>
      <c r="K20" s="15">
        <v>40</v>
      </c>
      <c r="L20" s="16">
        <f t="shared" si="2"/>
        <v>0</v>
      </c>
      <c r="M20" s="16">
        <f t="shared" si="2"/>
        <v>98.77</v>
      </c>
    </row>
    <row r="21" spans="2:13" ht="16.5" customHeight="1" thickBot="1" x14ac:dyDescent="0.3">
      <c r="B21" s="3"/>
      <c r="C21" s="14" t="s">
        <v>22</v>
      </c>
      <c r="D21" s="15"/>
      <c r="E21" s="15">
        <v>82.24</v>
      </c>
      <c r="F21" s="15"/>
      <c r="G21" s="15">
        <v>137.32</v>
      </c>
      <c r="H21" s="15"/>
      <c r="I21" s="36"/>
      <c r="J21" s="15"/>
      <c r="K21" s="15">
        <v>145.18</v>
      </c>
      <c r="L21" s="16">
        <f t="shared" si="2"/>
        <v>0</v>
      </c>
      <c r="M21" s="16">
        <f t="shared" si="2"/>
        <v>364.74</v>
      </c>
    </row>
    <row r="22" spans="2:13" ht="16.5" customHeight="1" thickBot="1" x14ac:dyDescent="0.3">
      <c r="B22" s="3"/>
      <c r="C22" s="17" t="s">
        <v>62</v>
      </c>
      <c r="D22" s="15"/>
      <c r="E22" s="15"/>
      <c r="F22" s="15"/>
      <c r="G22" s="15">
        <v>268.60000000000002</v>
      </c>
      <c r="H22" s="15"/>
      <c r="I22" s="36"/>
      <c r="J22" s="15"/>
      <c r="K22" s="15"/>
      <c r="L22" s="16">
        <f t="shared" si="2"/>
        <v>0</v>
      </c>
      <c r="M22" s="16">
        <f t="shared" si="2"/>
        <v>268.60000000000002</v>
      </c>
    </row>
    <row r="23" spans="2:13" ht="16.5" customHeight="1" thickBot="1" x14ac:dyDescent="0.3">
      <c r="B23" s="3" t="s">
        <v>23</v>
      </c>
      <c r="C23" s="12" t="s">
        <v>24</v>
      </c>
      <c r="D23" s="18"/>
      <c r="E23" s="18"/>
      <c r="F23" s="18"/>
      <c r="G23" s="18">
        <v>19.36</v>
      </c>
      <c r="H23" s="18"/>
      <c r="I23" s="37">
        <v>301</v>
      </c>
      <c r="J23" s="18"/>
      <c r="K23" s="18"/>
      <c r="L23" s="13">
        <f t="shared" si="2"/>
        <v>0</v>
      </c>
      <c r="M23" s="13">
        <f t="shared" si="2"/>
        <v>320.36</v>
      </c>
    </row>
    <row r="24" spans="2:13" ht="16.5" customHeight="1" thickBot="1" x14ac:dyDescent="0.3">
      <c r="B24" s="3" t="s">
        <v>25</v>
      </c>
      <c r="C24" s="12" t="s">
        <v>64</v>
      </c>
      <c r="D24" s="13">
        <f>D25+D26+D27</f>
        <v>0</v>
      </c>
      <c r="E24" s="13">
        <f t="shared" ref="E24:K24" si="3">E25+E26+E27</f>
        <v>623.29</v>
      </c>
      <c r="F24" s="13">
        <f t="shared" si="3"/>
        <v>0</v>
      </c>
      <c r="G24" s="13">
        <f t="shared" si="3"/>
        <v>240.42000000000002</v>
      </c>
      <c r="H24" s="13">
        <f t="shared" si="3"/>
        <v>0</v>
      </c>
      <c r="I24" s="37">
        <f t="shared" si="3"/>
        <v>135.78</v>
      </c>
      <c r="J24" s="13">
        <f t="shared" si="3"/>
        <v>0</v>
      </c>
      <c r="K24" s="13">
        <f t="shared" si="3"/>
        <v>357.68</v>
      </c>
      <c r="L24" s="13">
        <f t="shared" si="2"/>
        <v>0</v>
      </c>
      <c r="M24" s="13">
        <f t="shared" si="2"/>
        <v>1357.17</v>
      </c>
    </row>
    <row r="25" spans="2:13" ht="16.5" customHeight="1" thickBot="1" x14ac:dyDescent="0.3">
      <c r="B25" s="3"/>
      <c r="C25" s="14" t="s">
        <v>65</v>
      </c>
      <c r="D25" s="15"/>
      <c r="E25" s="15">
        <v>272.7</v>
      </c>
      <c r="F25" s="15"/>
      <c r="G25" s="15">
        <v>96.01</v>
      </c>
      <c r="H25" s="15"/>
      <c r="I25" s="36">
        <v>100</v>
      </c>
      <c r="J25" s="15"/>
      <c r="K25" s="15">
        <v>222.77</v>
      </c>
      <c r="L25" s="16">
        <f t="shared" si="2"/>
        <v>0</v>
      </c>
      <c r="M25" s="16">
        <f t="shared" si="2"/>
        <v>691.48</v>
      </c>
    </row>
    <row r="26" spans="2:13" ht="16.5" customHeight="1" thickBot="1" x14ac:dyDescent="0.3">
      <c r="B26" s="3"/>
      <c r="C26" s="14" t="s">
        <v>66</v>
      </c>
      <c r="D26" s="15"/>
      <c r="E26" s="15">
        <v>236.95</v>
      </c>
      <c r="F26" s="15"/>
      <c r="G26" s="15">
        <v>92.76</v>
      </c>
      <c r="H26" s="15"/>
      <c r="I26" s="36">
        <v>35.78</v>
      </c>
      <c r="J26" s="15"/>
      <c r="K26" s="15">
        <v>134.91</v>
      </c>
      <c r="L26" s="16">
        <f t="shared" si="2"/>
        <v>0</v>
      </c>
      <c r="M26" s="16">
        <f t="shared" si="2"/>
        <v>500.4</v>
      </c>
    </row>
    <row r="27" spans="2:13" ht="16.5" customHeight="1" thickBot="1" x14ac:dyDescent="0.3">
      <c r="B27" s="3"/>
      <c r="C27" s="14" t="s">
        <v>61</v>
      </c>
      <c r="D27" s="15"/>
      <c r="E27" s="15">
        <v>113.64</v>
      </c>
      <c r="F27" s="15"/>
      <c r="G27" s="15">
        <v>51.65</v>
      </c>
      <c r="H27" s="15"/>
      <c r="I27" s="36"/>
      <c r="J27" s="15"/>
      <c r="K27" s="15"/>
      <c r="L27" s="16">
        <f t="shared" si="2"/>
        <v>0</v>
      </c>
      <c r="M27" s="16">
        <f t="shared" si="2"/>
        <v>165.29</v>
      </c>
    </row>
    <row r="28" spans="2:13" ht="35.25" customHeight="1" thickBot="1" x14ac:dyDescent="0.3">
      <c r="B28" s="3" t="s">
        <v>26</v>
      </c>
      <c r="C28" s="19" t="s">
        <v>79</v>
      </c>
      <c r="D28" s="20"/>
      <c r="E28" s="20">
        <v>91.48</v>
      </c>
      <c r="F28" s="20"/>
      <c r="G28" s="20">
        <v>286.60000000000002</v>
      </c>
      <c r="H28" s="20"/>
      <c r="I28" s="38">
        <v>750.69</v>
      </c>
      <c r="J28" s="20"/>
      <c r="K28" s="20">
        <v>903.04</v>
      </c>
      <c r="L28" s="21">
        <f t="shared" si="2"/>
        <v>0</v>
      </c>
      <c r="M28" s="21">
        <f t="shared" si="2"/>
        <v>2031.81</v>
      </c>
    </row>
    <row r="29" spans="2:13" ht="16.5" customHeight="1" thickBot="1" x14ac:dyDescent="0.3">
      <c r="B29" s="3" t="s">
        <v>28</v>
      </c>
      <c r="C29" s="12" t="s">
        <v>29</v>
      </c>
      <c r="D29" s="13">
        <f>D30+D31+D32</f>
        <v>0</v>
      </c>
      <c r="E29" s="13">
        <f t="shared" ref="E29:K29" si="4">E30+E31+E32</f>
        <v>82.56</v>
      </c>
      <c r="F29" s="13">
        <f t="shared" si="4"/>
        <v>0</v>
      </c>
      <c r="G29" s="13">
        <f t="shared" si="4"/>
        <v>122.53</v>
      </c>
      <c r="H29" s="13">
        <f t="shared" si="4"/>
        <v>0</v>
      </c>
      <c r="I29" s="37">
        <f t="shared" si="4"/>
        <v>349</v>
      </c>
      <c r="J29" s="13">
        <f t="shared" si="4"/>
        <v>0</v>
      </c>
      <c r="K29" s="13">
        <f t="shared" si="4"/>
        <v>38.72</v>
      </c>
      <c r="L29" s="13">
        <f t="shared" si="2"/>
        <v>0</v>
      </c>
      <c r="M29" s="13">
        <f t="shared" si="2"/>
        <v>592.81000000000006</v>
      </c>
    </row>
    <row r="30" spans="2:13" ht="16.5" customHeight="1" thickBot="1" x14ac:dyDescent="0.3">
      <c r="B30" s="3"/>
      <c r="C30" s="14" t="s">
        <v>30</v>
      </c>
      <c r="D30" s="15"/>
      <c r="E30" s="15">
        <v>42.76</v>
      </c>
      <c r="F30" s="15"/>
      <c r="G30" s="15">
        <v>122.53</v>
      </c>
      <c r="H30" s="15"/>
      <c r="I30" s="36"/>
      <c r="J30" s="15"/>
      <c r="K30" s="15">
        <v>18.82</v>
      </c>
      <c r="L30" s="16">
        <f t="shared" si="2"/>
        <v>0</v>
      </c>
      <c r="M30" s="16">
        <f t="shared" si="2"/>
        <v>184.10999999999999</v>
      </c>
    </row>
    <row r="31" spans="2:13" ht="16.5" customHeight="1" thickBot="1" x14ac:dyDescent="0.3">
      <c r="B31" s="3"/>
      <c r="C31" s="14" t="s">
        <v>31</v>
      </c>
      <c r="D31" s="15"/>
      <c r="E31" s="15">
        <v>39.799999999999997</v>
      </c>
      <c r="F31" s="15"/>
      <c r="G31" s="15"/>
      <c r="H31" s="15"/>
      <c r="I31" s="36"/>
      <c r="J31" s="15"/>
      <c r="K31" s="15">
        <v>19.899999999999999</v>
      </c>
      <c r="L31" s="16">
        <f t="shared" si="2"/>
        <v>0</v>
      </c>
      <c r="M31" s="16">
        <f t="shared" si="2"/>
        <v>59.699999999999996</v>
      </c>
    </row>
    <row r="32" spans="2:13" ht="16.5" customHeight="1" thickBot="1" x14ac:dyDescent="0.3">
      <c r="B32" s="3"/>
      <c r="C32" s="14" t="s">
        <v>32</v>
      </c>
      <c r="D32" s="15"/>
      <c r="E32" s="15"/>
      <c r="F32" s="15"/>
      <c r="G32" s="15"/>
      <c r="H32" s="15"/>
      <c r="I32" s="15">
        <v>349</v>
      </c>
      <c r="J32" s="15"/>
      <c r="K32" s="15"/>
      <c r="L32" s="16">
        <f t="shared" si="2"/>
        <v>0</v>
      </c>
      <c r="M32" s="16">
        <f t="shared" si="2"/>
        <v>349</v>
      </c>
    </row>
    <row r="33" spans="2:13" ht="16.5" customHeight="1" thickBot="1" x14ac:dyDescent="0.3">
      <c r="B33" s="3" t="s">
        <v>33</v>
      </c>
      <c r="C33" s="12" t="s">
        <v>34</v>
      </c>
      <c r="D33" s="13">
        <f>D34+D35+D36+D37+D38+D39+D40+D41+D42+D43</f>
        <v>0</v>
      </c>
      <c r="E33" s="13">
        <f t="shared" ref="E33:K33" si="5">E34+E35+E36+E37+E38+E39+E40+E41+E42+E43</f>
        <v>222.58999999999997</v>
      </c>
      <c r="F33" s="13">
        <f t="shared" si="5"/>
        <v>0</v>
      </c>
      <c r="G33" s="13">
        <f t="shared" si="5"/>
        <v>453.65999999999997</v>
      </c>
      <c r="H33" s="13">
        <f t="shared" si="5"/>
        <v>0</v>
      </c>
      <c r="I33" s="13">
        <f t="shared" si="5"/>
        <v>295.63</v>
      </c>
      <c r="J33" s="13">
        <f t="shared" si="5"/>
        <v>0</v>
      </c>
      <c r="K33" s="13">
        <f t="shared" si="5"/>
        <v>813.9</v>
      </c>
      <c r="L33" s="13">
        <f t="shared" si="2"/>
        <v>0</v>
      </c>
      <c r="M33" s="13">
        <f t="shared" si="2"/>
        <v>1785.78</v>
      </c>
    </row>
    <row r="34" spans="2:13" ht="16.5" customHeight="1" thickBot="1" x14ac:dyDescent="0.3">
      <c r="B34" s="3"/>
      <c r="C34" s="14" t="s">
        <v>67</v>
      </c>
      <c r="D34" s="15"/>
      <c r="E34" s="15"/>
      <c r="F34" s="15"/>
      <c r="G34" s="15"/>
      <c r="H34" s="15"/>
      <c r="I34" s="15"/>
      <c r="J34" s="15"/>
      <c r="K34" s="15"/>
      <c r="L34" s="16">
        <f t="shared" si="2"/>
        <v>0</v>
      </c>
      <c r="M34" s="16">
        <f t="shared" si="2"/>
        <v>0</v>
      </c>
    </row>
    <row r="35" spans="2:13" ht="16.5" customHeight="1" thickBot="1" x14ac:dyDescent="0.3">
      <c r="B35" s="3"/>
      <c r="C35" s="14" t="s">
        <v>35</v>
      </c>
      <c r="D35" s="15"/>
      <c r="E35" s="15">
        <v>52.29</v>
      </c>
      <c r="F35" s="15"/>
      <c r="G35" s="15">
        <v>52.29</v>
      </c>
      <c r="H35" s="15"/>
      <c r="I35" s="15">
        <v>52.27</v>
      </c>
      <c r="J35" s="15"/>
      <c r="K35" s="15">
        <v>52.29</v>
      </c>
      <c r="L35" s="16">
        <f t="shared" si="2"/>
        <v>0</v>
      </c>
      <c r="M35" s="16">
        <f t="shared" si="2"/>
        <v>209.14</v>
      </c>
    </row>
    <row r="36" spans="2:13" ht="16.5" customHeight="1" thickBot="1" x14ac:dyDescent="0.3">
      <c r="B36" s="3"/>
      <c r="C36" s="14" t="s">
        <v>36</v>
      </c>
      <c r="D36" s="15"/>
      <c r="E36" s="15">
        <v>30</v>
      </c>
      <c r="F36" s="15"/>
      <c r="G36" s="15">
        <v>30</v>
      </c>
      <c r="H36" s="15"/>
      <c r="I36" s="15">
        <v>30</v>
      </c>
      <c r="J36" s="15"/>
      <c r="K36" s="15">
        <v>40</v>
      </c>
      <c r="L36" s="16">
        <f t="shared" si="2"/>
        <v>0</v>
      </c>
      <c r="M36" s="16">
        <f t="shared" si="2"/>
        <v>130</v>
      </c>
    </row>
    <row r="37" spans="2:13" ht="16.5" customHeight="1" thickBot="1" x14ac:dyDescent="0.3">
      <c r="B37" s="3"/>
      <c r="C37" s="14" t="s">
        <v>37</v>
      </c>
      <c r="D37" s="15"/>
      <c r="E37" s="15">
        <v>19.2</v>
      </c>
      <c r="F37" s="15"/>
      <c r="G37" s="15">
        <v>28.36</v>
      </c>
      <c r="H37" s="15"/>
      <c r="I37" s="15">
        <v>18.68</v>
      </c>
      <c r="J37" s="15"/>
      <c r="K37" s="15">
        <v>72.84</v>
      </c>
      <c r="L37" s="16">
        <f t="shared" si="2"/>
        <v>0</v>
      </c>
      <c r="M37" s="16">
        <f t="shared" si="2"/>
        <v>139.08000000000001</v>
      </c>
    </row>
    <row r="38" spans="2:13" ht="16.5" customHeight="1" thickBot="1" x14ac:dyDescent="0.3">
      <c r="B38" s="3"/>
      <c r="C38" s="14" t="s">
        <v>38</v>
      </c>
      <c r="D38" s="15"/>
      <c r="E38" s="15"/>
      <c r="F38" s="15"/>
      <c r="G38" s="15">
        <v>14.87</v>
      </c>
      <c r="H38" s="15"/>
      <c r="I38" s="15"/>
      <c r="J38" s="15"/>
      <c r="K38" s="15"/>
      <c r="L38" s="16">
        <f t="shared" si="2"/>
        <v>0</v>
      </c>
      <c r="M38" s="16">
        <f t="shared" si="2"/>
        <v>14.87</v>
      </c>
    </row>
    <row r="39" spans="2:13" ht="16.5" customHeight="1" thickBot="1" x14ac:dyDescent="0.3">
      <c r="B39" s="3"/>
      <c r="C39" s="14" t="s">
        <v>39</v>
      </c>
      <c r="D39" s="15"/>
      <c r="E39" s="15">
        <v>56.87</v>
      </c>
      <c r="F39" s="15"/>
      <c r="G39" s="15"/>
      <c r="H39" s="15"/>
      <c r="I39" s="15"/>
      <c r="J39" s="15"/>
      <c r="K39" s="15"/>
      <c r="L39" s="16">
        <f t="shared" si="2"/>
        <v>0</v>
      </c>
      <c r="M39" s="16">
        <f t="shared" si="2"/>
        <v>56.87</v>
      </c>
    </row>
    <row r="40" spans="2:13" ht="16.5" customHeight="1" thickBot="1" x14ac:dyDescent="0.3">
      <c r="B40" s="3"/>
      <c r="C40" s="14" t="s">
        <v>40</v>
      </c>
      <c r="D40" s="15"/>
      <c r="E40" s="15"/>
      <c r="F40" s="15"/>
      <c r="G40" s="15">
        <v>84.7</v>
      </c>
      <c r="H40" s="15"/>
      <c r="I40" s="15"/>
      <c r="J40" s="15"/>
      <c r="K40" s="15"/>
      <c r="L40" s="16">
        <f t="shared" si="2"/>
        <v>0</v>
      </c>
      <c r="M40" s="16">
        <f t="shared" si="2"/>
        <v>84.7</v>
      </c>
    </row>
    <row r="41" spans="2:13" ht="16.5" customHeight="1" thickBot="1" x14ac:dyDescent="0.3">
      <c r="B41" s="3"/>
      <c r="C41" s="14" t="s">
        <v>41</v>
      </c>
      <c r="D41" s="15"/>
      <c r="E41" s="15"/>
      <c r="F41" s="15"/>
      <c r="G41" s="15"/>
      <c r="H41" s="15"/>
      <c r="I41" s="15">
        <v>13.18</v>
      </c>
      <c r="J41" s="15"/>
      <c r="K41" s="15"/>
      <c r="L41" s="16">
        <f t="shared" si="2"/>
        <v>0</v>
      </c>
      <c r="M41" s="16">
        <f t="shared" si="2"/>
        <v>13.18</v>
      </c>
    </row>
    <row r="42" spans="2:13" ht="16.5" customHeight="1" thickBot="1" x14ac:dyDescent="0.3">
      <c r="B42" s="3"/>
      <c r="C42" s="14" t="s">
        <v>42</v>
      </c>
      <c r="D42" s="15"/>
      <c r="E42" s="15">
        <v>45</v>
      </c>
      <c r="F42" s="15"/>
      <c r="G42" s="15">
        <v>45</v>
      </c>
      <c r="H42" s="15"/>
      <c r="I42" s="15"/>
      <c r="J42" s="15"/>
      <c r="K42" s="15"/>
      <c r="L42" s="16">
        <f t="shared" si="2"/>
        <v>0</v>
      </c>
      <c r="M42" s="16">
        <f t="shared" si="2"/>
        <v>90</v>
      </c>
    </row>
    <row r="43" spans="2:13" ht="16.5" customHeight="1" thickBot="1" x14ac:dyDescent="0.3">
      <c r="B43" s="3"/>
      <c r="C43" s="14" t="s">
        <v>43</v>
      </c>
      <c r="D43" s="15"/>
      <c r="E43" s="15">
        <v>19.23</v>
      </c>
      <c r="F43" s="15"/>
      <c r="G43" s="15">
        <v>198.44</v>
      </c>
      <c r="H43" s="15"/>
      <c r="I43" s="15">
        <v>181.5</v>
      </c>
      <c r="J43" s="15"/>
      <c r="K43" s="15">
        <v>648.77</v>
      </c>
      <c r="L43" s="16">
        <f t="shared" si="2"/>
        <v>0</v>
      </c>
      <c r="M43" s="16">
        <f t="shared" si="2"/>
        <v>1047.94</v>
      </c>
    </row>
    <row r="44" spans="2:13" ht="43.5" customHeight="1" thickBot="1" x14ac:dyDescent="0.3">
      <c r="B44" s="3" t="s">
        <v>44</v>
      </c>
      <c r="C44" s="23" t="s">
        <v>63</v>
      </c>
      <c r="D44" s="13"/>
      <c r="E44" s="13">
        <v>17.579999999999998</v>
      </c>
      <c r="F44" s="13"/>
      <c r="G44" s="13"/>
      <c r="H44" s="13"/>
      <c r="I44" s="13"/>
      <c r="J44" s="13"/>
      <c r="K44" s="13"/>
      <c r="L44" s="13">
        <f t="shared" si="2"/>
        <v>0</v>
      </c>
      <c r="M44" s="13">
        <f t="shared" si="2"/>
        <v>17.579999999999998</v>
      </c>
    </row>
    <row r="45" spans="2:13" ht="16.5" customHeight="1" thickBot="1" x14ac:dyDescent="0.3">
      <c r="B45" s="3" t="s">
        <v>45</v>
      </c>
      <c r="C45" s="23" t="s">
        <v>46</v>
      </c>
      <c r="D45" s="13"/>
      <c r="E45" s="13">
        <v>49.09</v>
      </c>
      <c r="F45" s="13"/>
      <c r="G45" s="13">
        <v>62.88</v>
      </c>
      <c r="H45" s="13"/>
      <c r="I45" s="13">
        <v>119.94</v>
      </c>
      <c r="J45" s="13"/>
      <c r="K45" s="13">
        <v>234.15</v>
      </c>
      <c r="L45" s="13">
        <f t="shared" si="2"/>
        <v>0</v>
      </c>
      <c r="M45" s="13">
        <f t="shared" si="2"/>
        <v>466.06</v>
      </c>
    </row>
    <row r="46" spans="2:13" ht="18.75" customHeight="1" thickBot="1" x14ac:dyDescent="0.3">
      <c r="B46" s="3" t="s">
        <v>47</v>
      </c>
      <c r="C46" s="23" t="s">
        <v>68</v>
      </c>
      <c r="D46" s="13"/>
      <c r="E46" s="13"/>
      <c r="F46" s="13"/>
      <c r="G46" s="13">
        <v>182.45</v>
      </c>
      <c r="H46" s="13"/>
      <c r="I46" s="13"/>
      <c r="J46" s="13"/>
      <c r="K46" s="13"/>
      <c r="L46" s="13">
        <f t="shared" si="2"/>
        <v>0</v>
      </c>
      <c r="M46" s="13">
        <f t="shared" si="2"/>
        <v>182.45</v>
      </c>
    </row>
    <row r="47" spans="2:13" ht="16.5" customHeight="1" thickBot="1" x14ac:dyDescent="0.3">
      <c r="B47" s="3" t="s">
        <v>48</v>
      </c>
      <c r="C47" s="12" t="s">
        <v>49</v>
      </c>
      <c r="D47" s="22">
        <f>D48+D49</f>
        <v>0</v>
      </c>
      <c r="E47" s="22">
        <f t="shared" ref="E47:K47" si="6">E48+E49</f>
        <v>0</v>
      </c>
      <c r="F47" s="22">
        <f t="shared" si="6"/>
        <v>0</v>
      </c>
      <c r="G47" s="22">
        <f t="shared" si="6"/>
        <v>58</v>
      </c>
      <c r="H47" s="22">
        <f t="shared" si="6"/>
        <v>0</v>
      </c>
      <c r="I47" s="22">
        <f t="shared" si="6"/>
        <v>0</v>
      </c>
      <c r="J47" s="22">
        <f t="shared" si="6"/>
        <v>0</v>
      </c>
      <c r="K47" s="22">
        <f t="shared" si="6"/>
        <v>0</v>
      </c>
      <c r="L47" s="13">
        <f t="shared" si="2"/>
        <v>0</v>
      </c>
      <c r="M47" s="13">
        <f t="shared" si="2"/>
        <v>58</v>
      </c>
    </row>
    <row r="48" spans="2:13" ht="30" customHeight="1" thickBot="1" x14ac:dyDescent="0.3">
      <c r="B48" s="3"/>
      <c r="C48" s="14" t="s">
        <v>50</v>
      </c>
      <c r="D48" s="15"/>
      <c r="E48" s="15"/>
      <c r="F48" s="15"/>
      <c r="G48" s="15">
        <v>58</v>
      </c>
      <c r="H48" s="15"/>
      <c r="I48" s="15"/>
      <c r="J48" s="15"/>
      <c r="K48" s="15"/>
      <c r="L48" s="16">
        <f t="shared" si="2"/>
        <v>0</v>
      </c>
      <c r="M48" s="16">
        <f t="shared" si="2"/>
        <v>58</v>
      </c>
    </row>
    <row r="49" spans="2:16" ht="16.5" customHeight="1" thickBot="1" x14ac:dyDescent="0.3">
      <c r="B49" s="3"/>
      <c r="C49" s="14" t="s">
        <v>51</v>
      </c>
      <c r="D49" s="15"/>
      <c r="E49" s="15"/>
      <c r="F49" s="15"/>
      <c r="G49" s="15"/>
      <c r="H49" s="15"/>
      <c r="I49" s="15"/>
      <c r="J49" s="15"/>
      <c r="K49" s="15"/>
      <c r="L49" s="16">
        <f t="shared" si="2"/>
        <v>0</v>
      </c>
      <c r="M49" s="16">
        <f t="shared" si="2"/>
        <v>0</v>
      </c>
    </row>
    <row r="50" spans="2:16" ht="16.5" customHeight="1" thickBot="1" x14ac:dyDescent="0.3">
      <c r="B50" s="3" t="s">
        <v>52</v>
      </c>
      <c r="C50" s="12" t="s">
        <v>53</v>
      </c>
      <c r="D50" s="15"/>
      <c r="E50" s="15"/>
      <c r="F50" s="15"/>
      <c r="G50" s="15"/>
      <c r="H50" s="15"/>
      <c r="I50" s="15"/>
      <c r="J50" s="15"/>
      <c r="K50" s="15"/>
      <c r="L50" s="16">
        <f t="shared" si="2"/>
        <v>0</v>
      </c>
      <c r="M50" s="16">
        <f t="shared" si="2"/>
        <v>0</v>
      </c>
    </row>
    <row r="51" spans="2:16" x14ac:dyDescent="0.25">
      <c r="B51" s="4" t="s">
        <v>54</v>
      </c>
      <c r="E51" s="7"/>
      <c r="F51" s="7"/>
      <c r="G51" s="7"/>
    </row>
    <row r="52" spans="2:16" ht="15.75" x14ac:dyDescent="0.25">
      <c r="B52" s="5" t="s">
        <v>55</v>
      </c>
      <c r="L52" s="7"/>
      <c r="M52" s="7"/>
      <c r="P52" s="7"/>
    </row>
    <row r="53" spans="2:16" x14ac:dyDescent="0.25">
      <c r="B53" s="4"/>
    </row>
    <row r="54" spans="2:16" ht="15.75" x14ac:dyDescent="0.25">
      <c r="B54" s="4" t="s">
        <v>69</v>
      </c>
      <c r="P54" s="7"/>
    </row>
    <row r="55" spans="2:16" ht="15.75" x14ac:dyDescent="0.25">
      <c r="B55" s="1"/>
    </row>
    <row r="56" spans="2:16" x14ac:dyDescent="0.25">
      <c r="C56" t="s">
        <v>70</v>
      </c>
    </row>
    <row r="59" spans="2:16" x14ac:dyDescent="0.25">
      <c r="C59" s="26"/>
      <c r="D59" s="26"/>
      <c r="E59" s="26"/>
      <c r="F59" s="26"/>
      <c r="G59" s="26"/>
      <c r="H59" s="26"/>
      <c r="I59" s="26"/>
      <c r="J59" s="26"/>
      <c r="K59" s="26"/>
    </row>
    <row r="60" spans="2:16" x14ac:dyDescent="0.25">
      <c r="C60" s="26"/>
      <c r="D60" s="26"/>
      <c r="E60" s="26"/>
      <c r="F60" s="26"/>
      <c r="G60" s="26"/>
      <c r="H60" s="26"/>
      <c r="I60" s="26"/>
      <c r="J60" s="26"/>
      <c r="K60" s="26"/>
    </row>
    <row r="61" spans="2:16" x14ac:dyDescent="0.25">
      <c r="C61" s="26"/>
    </row>
  </sheetData>
  <mergeCells count="18">
    <mergeCell ref="B7:B10"/>
    <mergeCell ref="D7:M7"/>
    <mergeCell ref="C8:C9"/>
    <mergeCell ref="D8:E8"/>
    <mergeCell ref="F8:G8"/>
    <mergeCell ref="H8:I8"/>
    <mergeCell ref="J8:K8"/>
    <mergeCell ref="L8:M8"/>
    <mergeCell ref="D9:D10"/>
    <mergeCell ref="F9:F10"/>
    <mergeCell ref="H9:H10"/>
    <mergeCell ref="J9:J10"/>
    <mergeCell ref="L9:L10"/>
    <mergeCell ref="F1:L1"/>
    <mergeCell ref="F2:L2"/>
    <mergeCell ref="F3:L3"/>
    <mergeCell ref="A4:O5"/>
    <mergeCell ref="A6:O6"/>
  </mergeCells>
  <pageMargins left="0.11811023622047245" right="0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2" max="3" width="9.140625" customWidth="1"/>
  </cols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2017</vt:lpstr>
      <vt:lpstr>2018</vt:lpstr>
      <vt:lpstr>Lapas2</vt:lpstr>
      <vt:lpstr>Lapas3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2019-10-07T09:27:19Z</cp:lastPrinted>
  <dcterms:created xsi:type="dcterms:W3CDTF">2016-01-18T09:39:20Z</dcterms:created>
  <dcterms:modified xsi:type="dcterms:W3CDTF">2020-01-20T07:36:54Z</dcterms:modified>
</cp:coreProperties>
</file>